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khilesh Reddy\OneDrive - Lincus, Inc\Documents\WP Supporting Docs\2020 HVAC WPs\SWHC049-01-Brushless Fan Motor\SWHC038-01 Brushless Fan Motor_Step7_Solaris_06032019\"/>
    </mc:Choice>
  </mc:AlternateContent>
  <xr:revisionPtr revIDLastSave="3" documentId="6_{CB467144-BCEB-4DED-9F71-9CD814FE1BA3}" xr6:coauthVersionLast="36" xr6:coauthVersionMax="36" xr10:uidLastSave="{D11AA77A-34B6-42DA-970A-81CD700DA0A0}"/>
  <bookViews>
    <workbookView xWindow="0" yWindow="0" windowWidth="23040" windowHeight="112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1" i="1" l="1"/>
  <c r="C44" i="1" l="1"/>
  <c r="C33" i="1"/>
  <c r="D34" i="1" s="1"/>
  <c r="C4" i="1" l="1"/>
  <c r="D45" i="1"/>
  <c r="D4" i="1"/>
</calcChain>
</file>

<file path=xl/sharedStrings.xml><?xml version="1.0" encoding="utf-8"?>
<sst xmlns="http://schemas.openxmlformats.org/spreadsheetml/2006/main" count="57" uniqueCount="43">
  <si>
    <t>https://www.grainger.com/product/4M100</t>
  </si>
  <si>
    <t>https://www.grainger.com/product/4KA37</t>
  </si>
  <si>
    <t>https://www.grainger.com/product/GENTEQ-1-2-HP-Direct-Drive-Blower-1YJA1</t>
  </si>
  <si>
    <t>https://www.grainger.com/product/DAYTON-1-2-HP-Direct-Drive-Blower-7E670</t>
  </si>
  <si>
    <t>https://www.grainger.com/product/CENTURY-1-2-HP-Direct-Drive-Blower-4KA28</t>
  </si>
  <si>
    <t>Century</t>
  </si>
  <si>
    <t>Dayton</t>
  </si>
  <si>
    <t>Genteq</t>
  </si>
  <si>
    <t>https://www.grainger.com/product/GENTEQ-1-2-HP-Direct-Drive-Blower-1YJA9</t>
  </si>
  <si>
    <t>HP</t>
  </si>
  <si>
    <t>Cost</t>
  </si>
  <si>
    <t>Make</t>
  </si>
  <si>
    <t>Link</t>
  </si>
  <si>
    <t>N/A</t>
  </si>
  <si>
    <t>Leeson</t>
  </si>
  <si>
    <t>https://www.grainger.com/product/LEESON-1-2-HP-DC-Permanent-Magnet-48ZG49</t>
  </si>
  <si>
    <t>https://www.grainger.com/product/LEESON-1-2-HP-DC-Permanent-Magnet-48ZG64</t>
  </si>
  <si>
    <t>Marathon</t>
  </si>
  <si>
    <t>https://www.grainger.com/product/MARATHON-MOTORS-1-2-HP-DC-Permanent-Magnet-26VU40</t>
  </si>
  <si>
    <t>https://www.grainger.com/product/MARATHON-MOTORS-1-2-HP-DC-Permanent-Magnet-26VX11</t>
  </si>
  <si>
    <t>https://www.grainger.com/product/DAYTON-1-2-HP-DC-Permanent-Magnet-6ML02</t>
  </si>
  <si>
    <t>https://www.grainger.com/product/DAYTON-1-2-HP-DC-Permanent-Magnet-4Z524</t>
  </si>
  <si>
    <t>ROB</t>
  </si>
  <si>
    <t>Install Type</t>
  </si>
  <si>
    <t>Incremental Measure Cost</t>
  </si>
  <si>
    <t>Measure Material Costs - Brushless DC Motors</t>
  </si>
  <si>
    <t>Baseline Material Costs - Permenent Split Capacity Motors</t>
  </si>
  <si>
    <t>Labor - Blower Type HVAC Fan</t>
  </si>
  <si>
    <t>Source</t>
  </si>
  <si>
    <t>Line Number</t>
  </si>
  <si>
    <t>1st Baseline Cost</t>
  </si>
  <si>
    <t>2nd Baseline Cost</t>
  </si>
  <si>
    <t>Base Case Material Cost/Ton:</t>
  </si>
  <si>
    <t>Measure Material Cost/Ton:</t>
  </si>
  <si>
    <t>Average:</t>
  </si>
  <si>
    <t>233414102080</t>
  </si>
  <si>
    <t>Labor Cost/Ton:</t>
  </si>
  <si>
    <t>Data from Q2 2018</t>
  </si>
  <si>
    <t>*Cost calculated by multiplying Crew Q20 labor (Including O&amp;P) by estimated labor hours.</t>
  </si>
  <si>
    <t>Normalizing Tons:</t>
  </si>
  <si>
    <t>Cost information is normalized based on SFM DEER’s prototypes average system capacity of 2.71 tons (Attachment 3)</t>
  </si>
  <si>
    <t>RSMeans 2019</t>
  </si>
  <si>
    <t>Refer to the "Energy Impact Calcs" tab at SWHC038-01 Energy impact calculations.xlsx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</si>
</sst>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_);\(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44" fontId="0" fillId="0" borderId="0" xfId="1" applyNumberFormat="1" applyFont="1"/>
    <xf numFmtId="0" fontId="0" fillId="0" borderId="0" xfId="0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44" fontId="0" fillId="2" borderId="5" xfId="1" applyNumberFormat="1" applyFont="1" applyFill="1" applyBorder="1"/>
    <xf numFmtId="0" fontId="0" fillId="0" borderId="2" xfId="0" applyBorder="1" applyAlignment="1">
      <alignment horizontal="center"/>
    </xf>
    <xf numFmtId="44" fontId="0" fillId="0" borderId="0" xfId="1" applyNumberFormat="1" applyFont="1" applyFill="1" applyBorder="1"/>
    <xf numFmtId="44" fontId="3" fillId="0" borderId="0" xfId="1" applyNumberFormat="1" applyFont="1"/>
    <xf numFmtId="0" fontId="2" fillId="0" borderId="2" xfId="0" applyFont="1" applyBorder="1" applyAlignment="1">
      <alignment horizontal="center" vertical="center" wrapText="1"/>
    </xf>
    <xf numFmtId="164" fontId="1" fillId="0" borderId="2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0" fillId="0" borderId="2" xfId="1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4" fontId="0" fillId="0" borderId="2" xfId="1" applyNumberFormat="1" applyFon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44" fontId="0" fillId="0" borderId="2" xfId="1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64" fontId="2" fillId="0" borderId="3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/>
    </xf>
    <xf numFmtId="49" fontId="0" fillId="0" borderId="0" xfId="0" applyNumberFormat="1" applyBorder="1" applyAlignment="1">
      <alignment horizontal="center" vertical="center"/>
    </xf>
    <xf numFmtId="7" fontId="0" fillId="0" borderId="0" xfId="0" applyNumberFormat="1"/>
    <xf numFmtId="0" fontId="0" fillId="0" borderId="0" xfId="0" applyFill="1"/>
    <xf numFmtId="0" fontId="0" fillId="0" borderId="0" xfId="0" applyFill="1" applyBorder="1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44" fontId="0" fillId="0" borderId="6" xfId="1" applyNumberFormat="1" applyFont="1" applyBorder="1"/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11</xdr:col>
      <xdr:colOff>517359</xdr:colOff>
      <xdr:row>21</xdr:row>
      <xdr:rowOff>171286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10401F-BFAF-4560-985D-00FD0F82F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118" y="3272118"/>
          <a:ext cx="11790476" cy="13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zoomScale="85" zoomScaleNormal="85" workbookViewId="0">
      <selection activeCell="I5" sqref="I5"/>
    </sheetView>
  </sheetViews>
  <sheetFormatPr defaultRowHeight="15" x14ac:dyDescent="0.25"/>
  <cols>
    <col min="2" max="2" width="11.5703125" style="2" customWidth="1"/>
    <col min="3" max="3" width="13.7109375" style="1" customWidth="1"/>
    <col min="4" max="4" width="14.42578125" customWidth="1"/>
    <col min="5" max="5" width="14.140625" customWidth="1"/>
    <col min="6" max="6" width="69.7109375" customWidth="1"/>
  </cols>
  <sheetData>
    <row r="1" spans="1:6" x14ac:dyDescent="0.25">
      <c r="A1" t="s">
        <v>37</v>
      </c>
    </row>
    <row r="3" spans="1:6" ht="30" x14ac:dyDescent="0.25">
      <c r="B3" s="18" t="s">
        <v>23</v>
      </c>
      <c r="C3" s="18" t="s">
        <v>24</v>
      </c>
      <c r="D3" s="19" t="s">
        <v>30</v>
      </c>
      <c r="E3" s="18" t="s">
        <v>31</v>
      </c>
    </row>
    <row r="4" spans="1:6" x14ac:dyDescent="0.25">
      <c r="B4" s="8" t="s">
        <v>22</v>
      </c>
      <c r="C4" s="9">
        <f>((C44+C10)-(C33+C10))/D6</f>
        <v>162.13541666666669</v>
      </c>
      <c r="D4" s="9">
        <f>((C44+C10)-(C33+C10))/D6</f>
        <v>162.13541666666669</v>
      </c>
      <c r="E4" s="10" t="s">
        <v>13</v>
      </c>
    </row>
    <row r="6" spans="1:6" x14ac:dyDescent="0.25">
      <c r="B6" s="34" t="s">
        <v>39</v>
      </c>
      <c r="C6" s="35"/>
      <c r="D6" s="36">
        <v>2.4</v>
      </c>
      <c r="E6" t="s">
        <v>42</v>
      </c>
      <c r="F6" s="30"/>
    </row>
    <row r="8" spans="1:6" x14ac:dyDescent="0.25">
      <c r="B8" s="17" t="s">
        <v>27</v>
      </c>
      <c r="C8" s="7"/>
    </row>
    <row r="9" spans="1:6" x14ac:dyDescent="0.25">
      <c r="B9" s="12" t="s">
        <v>9</v>
      </c>
      <c r="C9" s="16" t="s">
        <v>10</v>
      </c>
      <c r="D9" s="12" t="s">
        <v>28</v>
      </c>
      <c r="E9" s="12" t="s">
        <v>29</v>
      </c>
    </row>
    <row r="10" spans="1:6" ht="15.75" thickBot="1" x14ac:dyDescent="0.3">
      <c r="B10" s="23">
        <v>0.5</v>
      </c>
      <c r="C10" s="24">
        <f>85.5*(504.63/425.5)</f>
        <v>101.40038777908342</v>
      </c>
      <c r="D10" s="12" t="s">
        <v>41</v>
      </c>
      <c r="E10" s="15" t="s">
        <v>35</v>
      </c>
      <c r="F10" t="s">
        <v>38</v>
      </c>
    </row>
    <row r="11" spans="1:6" ht="15.75" thickBot="1" x14ac:dyDescent="0.3">
      <c r="B11" s="28" t="s">
        <v>36</v>
      </c>
      <c r="C11" s="4"/>
      <c r="D11" s="11">
        <f>C10/D6</f>
        <v>42.25016157461809</v>
      </c>
      <c r="E11" s="29"/>
    </row>
    <row r="12" spans="1:6" x14ac:dyDescent="0.25">
      <c r="A12" s="31"/>
      <c r="B12" s="32"/>
      <c r="C12" s="6"/>
      <c r="D12" s="33"/>
      <c r="E12" s="29"/>
    </row>
    <row r="13" spans="1:6" x14ac:dyDescent="0.25">
      <c r="A13" s="31"/>
      <c r="B13" s="32"/>
      <c r="C13" s="6"/>
      <c r="D13" s="33"/>
      <c r="E13" s="29"/>
    </row>
    <row r="14" spans="1:6" x14ac:dyDescent="0.25">
      <c r="A14" s="31"/>
      <c r="B14" s="32"/>
      <c r="C14" s="6"/>
      <c r="D14" s="33"/>
      <c r="E14" s="29"/>
    </row>
    <row r="15" spans="1:6" x14ac:dyDescent="0.25">
      <c r="A15" s="31"/>
      <c r="B15" s="32"/>
      <c r="C15" s="6"/>
      <c r="D15" s="33"/>
      <c r="E15" s="29"/>
    </row>
    <row r="16" spans="1:6" x14ac:dyDescent="0.25">
      <c r="A16" s="31"/>
      <c r="B16" s="32"/>
      <c r="C16" s="6"/>
      <c r="D16" s="33"/>
      <c r="E16" s="29"/>
    </row>
    <row r="17" spans="1:6" x14ac:dyDescent="0.25">
      <c r="A17" s="31"/>
      <c r="B17" s="32"/>
      <c r="C17" s="6"/>
      <c r="D17" s="33"/>
      <c r="E17" s="29"/>
    </row>
    <row r="18" spans="1:6" x14ac:dyDescent="0.25">
      <c r="A18" s="31"/>
      <c r="B18" s="32"/>
      <c r="C18" s="6"/>
      <c r="D18" s="33"/>
      <c r="E18" s="29"/>
    </row>
    <row r="19" spans="1:6" x14ac:dyDescent="0.25">
      <c r="A19" s="31"/>
      <c r="B19" s="32"/>
      <c r="C19" s="6"/>
      <c r="D19" s="33"/>
      <c r="E19" s="29"/>
    </row>
    <row r="20" spans="1:6" x14ac:dyDescent="0.25">
      <c r="A20" s="31"/>
      <c r="B20" s="32"/>
      <c r="C20" s="6"/>
      <c r="D20" s="33"/>
      <c r="E20" s="29"/>
    </row>
    <row r="21" spans="1:6" x14ac:dyDescent="0.25">
      <c r="A21" s="31"/>
      <c r="B21" s="32"/>
      <c r="C21" s="6"/>
      <c r="D21" s="33"/>
      <c r="E21" s="29"/>
    </row>
    <row r="22" spans="1:6" x14ac:dyDescent="0.25">
      <c r="A22" s="31"/>
      <c r="B22" s="32"/>
      <c r="C22" s="6"/>
      <c r="D22" s="33"/>
      <c r="E22" s="29"/>
    </row>
    <row r="23" spans="1:6" x14ac:dyDescent="0.25">
      <c r="A23" s="31"/>
      <c r="B23" s="32"/>
      <c r="C23" s="6"/>
      <c r="D23" s="33"/>
      <c r="E23" s="29"/>
    </row>
    <row r="24" spans="1:6" x14ac:dyDescent="0.25">
      <c r="A24" s="31"/>
      <c r="B24" s="32"/>
      <c r="C24" s="6"/>
      <c r="D24" s="33"/>
      <c r="E24" s="29"/>
    </row>
    <row r="25" spans="1:6" x14ac:dyDescent="0.25">
      <c r="B25" s="17" t="s">
        <v>26</v>
      </c>
    </row>
    <row r="26" spans="1:6" x14ac:dyDescent="0.25">
      <c r="B26" s="12" t="s">
        <v>9</v>
      </c>
      <c r="C26" s="13" t="s">
        <v>10</v>
      </c>
      <c r="D26" s="5" t="s">
        <v>11</v>
      </c>
      <c r="E26" s="37" t="s">
        <v>12</v>
      </c>
      <c r="F26" s="37"/>
    </row>
    <row r="27" spans="1:6" x14ac:dyDescent="0.25">
      <c r="B27" s="23">
        <v>0.5</v>
      </c>
      <c r="C27" s="24">
        <v>92.25</v>
      </c>
      <c r="D27" s="25" t="s">
        <v>6</v>
      </c>
      <c r="E27" s="40" t="s">
        <v>0</v>
      </c>
      <c r="F27" s="40"/>
    </row>
    <row r="28" spans="1:6" x14ac:dyDescent="0.25">
      <c r="B28" s="23">
        <v>0.5</v>
      </c>
      <c r="C28" s="24">
        <v>112</v>
      </c>
      <c r="D28" s="25" t="s">
        <v>6</v>
      </c>
      <c r="E28" s="40" t="s">
        <v>3</v>
      </c>
      <c r="F28" s="40"/>
    </row>
    <row r="29" spans="1:6" x14ac:dyDescent="0.25">
      <c r="B29" s="23">
        <v>0.5</v>
      </c>
      <c r="C29" s="24">
        <v>126.5</v>
      </c>
      <c r="D29" s="25" t="s">
        <v>7</v>
      </c>
      <c r="E29" s="40" t="s">
        <v>2</v>
      </c>
      <c r="F29" s="40"/>
    </row>
    <row r="30" spans="1:6" x14ac:dyDescent="0.25">
      <c r="B30" s="23">
        <v>0.5</v>
      </c>
      <c r="C30" s="24">
        <v>131.5</v>
      </c>
      <c r="D30" s="25" t="s">
        <v>7</v>
      </c>
      <c r="E30" s="40" t="s">
        <v>8</v>
      </c>
      <c r="F30" s="40"/>
    </row>
    <row r="31" spans="1:6" x14ac:dyDescent="0.25">
      <c r="B31" s="23">
        <v>0.5</v>
      </c>
      <c r="C31" s="24">
        <v>107</v>
      </c>
      <c r="D31" s="25" t="s">
        <v>5</v>
      </c>
      <c r="E31" s="40" t="s">
        <v>4</v>
      </c>
      <c r="F31" s="40"/>
    </row>
    <row r="32" spans="1:6" x14ac:dyDescent="0.25">
      <c r="B32" s="26">
        <v>0.5</v>
      </c>
      <c r="C32" s="27">
        <v>108</v>
      </c>
      <c r="D32" s="25" t="s">
        <v>5</v>
      </c>
      <c r="E32" s="40" t="s">
        <v>1</v>
      </c>
      <c r="F32" s="40"/>
    </row>
    <row r="33" spans="2:9" ht="15.75" thickBot="1" x14ac:dyDescent="0.3">
      <c r="B33" s="14" t="s">
        <v>34</v>
      </c>
      <c r="C33" s="22">
        <f>AVERAGE(C27:C32)</f>
        <v>112.875</v>
      </c>
      <c r="D33" s="20"/>
      <c r="E33" s="21"/>
      <c r="F33" s="21"/>
      <c r="I33" s="30"/>
    </row>
    <row r="34" spans="2:9" ht="15.75" thickBot="1" x14ac:dyDescent="0.3">
      <c r="B34" s="3" t="s">
        <v>32</v>
      </c>
      <c r="C34" s="4"/>
      <c r="D34" s="11">
        <f>C33/D6</f>
        <v>47.03125</v>
      </c>
      <c r="E34" s="6"/>
      <c r="I34" s="30"/>
    </row>
    <row r="36" spans="2:9" x14ac:dyDescent="0.25">
      <c r="B36" s="17" t="s">
        <v>25</v>
      </c>
    </row>
    <row r="37" spans="2:9" x14ac:dyDescent="0.25">
      <c r="B37" s="12" t="s">
        <v>9</v>
      </c>
      <c r="C37" s="13" t="s">
        <v>10</v>
      </c>
      <c r="D37" s="5" t="s">
        <v>11</v>
      </c>
      <c r="E37" s="37" t="s">
        <v>12</v>
      </c>
      <c r="F37" s="37"/>
    </row>
    <row r="38" spans="2:9" x14ac:dyDescent="0.25">
      <c r="B38" s="12">
        <v>0.5</v>
      </c>
      <c r="C38" s="10">
        <v>414</v>
      </c>
      <c r="D38" s="5" t="s">
        <v>14</v>
      </c>
      <c r="E38" s="41" t="s">
        <v>15</v>
      </c>
      <c r="F38" s="41"/>
    </row>
    <row r="39" spans="2:9" x14ac:dyDescent="0.25">
      <c r="B39" s="12">
        <v>0.5</v>
      </c>
      <c r="C39" s="10">
        <v>396</v>
      </c>
      <c r="D39" s="5" t="s">
        <v>14</v>
      </c>
      <c r="E39" s="41" t="s">
        <v>16</v>
      </c>
      <c r="F39" s="41"/>
    </row>
    <row r="40" spans="2:9" x14ac:dyDescent="0.25">
      <c r="B40" s="12">
        <v>0.5</v>
      </c>
      <c r="C40" s="10">
        <v>557</v>
      </c>
      <c r="D40" s="5" t="s">
        <v>17</v>
      </c>
      <c r="E40" s="41" t="s">
        <v>18</v>
      </c>
      <c r="F40" s="41"/>
    </row>
    <row r="41" spans="2:9" x14ac:dyDescent="0.25">
      <c r="B41" s="12">
        <v>0.5</v>
      </c>
      <c r="C41" s="10">
        <v>551</v>
      </c>
      <c r="D41" s="5" t="s">
        <v>17</v>
      </c>
      <c r="E41" s="41" t="s">
        <v>19</v>
      </c>
      <c r="F41" s="41"/>
    </row>
    <row r="42" spans="2:9" x14ac:dyDescent="0.25">
      <c r="B42" s="12">
        <v>0.5</v>
      </c>
      <c r="C42" s="10">
        <v>613</v>
      </c>
      <c r="D42" s="5" t="s">
        <v>6</v>
      </c>
      <c r="E42" s="41" t="s">
        <v>20</v>
      </c>
      <c r="F42" s="41"/>
    </row>
    <row r="43" spans="2:9" x14ac:dyDescent="0.25">
      <c r="B43" s="14">
        <v>0.5</v>
      </c>
      <c r="C43" s="10">
        <v>481</v>
      </c>
      <c r="D43" s="5" t="s">
        <v>6</v>
      </c>
      <c r="E43" s="41" t="s">
        <v>21</v>
      </c>
      <c r="F43" s="41"/>
    </row>
    <row r="44" spans="2:9" ht="15.75" thickBot="1" x14ac:dyDescent="0.3">
      <c r="B44" s="12" t="s">
        <v>34</v>
      </c>
      <c r="C44" s="10">
        <f>AVERAGE(C38:C43)</f>
        <v>502</v>
      </c>
      <c r="D44" s="20"/>
      <c r="E44" s="21"/>
      <c r="F44" s="21"/>
    </row>
    <row r="45" spans="2:9" ht="15.75" thickBot="1" x14ac:dyDescent="0.3">
      <c r="B45" s="38" t="s">
        <v>33</v>
      </c>
      <c r="C45" s="39"/>
      <c r="D45" s="11">
        <f>C44/D6</f>
        <v>209.16666666666669</v>
      </c>
      <c r="E45" s="6"/>
      <c r="F45" s="30"/>
    </row>
    <row r="47" spans="2:9" x14ac:dyDescent="0.25">
      <c r="B47" t="s">
        <v>40</v>
      </c>
    </row>
  </sheetData>
  <mergeCells count="15">
    <mergeCell ref="E26:F26"/>
    <mergeCell ref="B45:C45"/>
    <mergeCell ref="E27:F27"/>
    <mergeCell ref="E28:F28"/>
    <mergeCell ref="E29:F29"/>
    <mergeCell ref="E30:F30"/>
    <mergeCell ref="E31:F31"/>
    <mergeCell ref="E32:F32"/>
    <mergeCell ref="E38:F38"/>
    <mergeCell ref="E39:F39"/>
    <mergeCell ref="E40:F40"/>
    <mergeCell ref="E41:F41"/>
    <mergeCell ref="E42:F42"/>
    <mergeCell ref="E43:F43"/>
    <mergeCell ref="E37:F37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Reno, Stephen</dc:creator>
  <cp:lastModifiedBy>Akhilesh Endurthy</cp:lastModifiedBy>
  <dcterms:created xsi:type="dcterms:W3CDTF">2018-03-30T21:42:56Z</dcterms:created>
  <dcterms:modified xsi:type="dcterms:W3CDTF">2019-06-04T19:23:46Z</dcterms:modified>
</cp:coreProperties>
</file>